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Mis documentos\TRANSP\Transparencia 2018\2do. Trimestre WEB 2018\1Información Contable\"/>
    </mc:Choice>
  </mc:AlternateContent>
  <bookViews>
    <workbookView xWindow="0" yWindow="0" windowWidth="14400" windowHeight="12900" tabRatio="863" activeTab="7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6">Conciliacion_Eg!$A$1:$D$36</definedName>
    <definedName name="_xlnm.Print_Area" localSheetId="5">Conciliacion_Ig!$A$1:$D$22</definedName>
    <definedName name="_xlnm.Print_Area" localSheetId="2">EA!$A$1:$E$217</definedName>
    <definedName name="_xlnm.Print_Area" localSheetId="4">EFE!$A$1:$E$80</definedName>
    <definedName name="_xlnm.Print_Area" localSheetId="1">ESF!$A$1:$I$141</definedName>
    <definedName name="_xlnm.Print_Area" localSheetId="7">Memoria!$A$2:$H$47</definedName>
    <definedName name="_xlnm.Print_Area" localSheetId="3">VHP!$A$1:$E$27</definedName>
  </definedNames>
  <calcPr calcId="152511"/>
</workbook>
</file>

<file path=xl/calcChain.xml><?xml version="1.0" encoding="utf-8"?>
<calcChain xmlns="http://schemas.openxmlformats.org/spreadsheetml/2006/main">
  <c r="F46" i="65" l="1"/>
  <c r="F47" i="65"/>
  <c r="F45" i="65"/>
  <c r="F42" i="65"/>
  <c r="C15" i="62" l="1"/>
  <c r="C129" i="60" l="1"/>
  <c r="C71" i="60" l="1"/>
  <c r="C60" i="60"/>
  <c r="C24" i="60"/>
  <c r="C137" i="59"/>
  <c r="C125" i="59"/>
  <c r="C118" i="59"/>
  <c r="C101" i="59"/>
  <c r="D101" i="59"/>
  <c r="E101" i="59"/>
  <c r="F101" i="59"/>
  <c r="G101" i="59"/>
  <c r="D72" i="59"/>
  <c r="E72" i="59"/>
  <c r="C72" i="59"/>
  <c r="D60" i="59"/>
  <c r="E60" i="59"/>
  <c r="C60" i="59"/>
  <c r="D26" i="64" l="1"/>
  <c r="C8" i="60"/>
  <c r="C55" i="60"/>
  <c r="D47" i="62" l="1"/>
  <c r="D46" i="62" s="1"/>
  <c r="C47" i="62"/>
  <c r="C46" i="62" s="1"/>
  <c r="D15" i="62"/>
  <c r="C184" i="60" l="1"/>
  <c r="C183" i="60" s="1"/>
  <c r="C135" i="60"/>
  <c r="C115" i="60"/>
  <c r="C105" i="60"/>
  <c r="C70" i="60"/>
  <c r="C97" i="60" l="1"/>
  <c r="C125" i="60"/>
  <c r="C96" i="60" s="1"/>
  <c r="H3" i="65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<sst xmlns="http://schemas.openxmlformats.org/spreadsheetml/2006/main" count="758" uniqueCount="545">
  <si>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</si>
  <si>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</si>
  <si>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</si>
  <si>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</si>
  <si>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</si>
  <si>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</si>
  <si>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</si>
  <si>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</si>
  <si>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</si>
  <si>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</si>
  <si>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</si>
  <si>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</si>
  <si>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</si>
  <si>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</si>
  <si>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</si>
  <si>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</si>
  <si>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</si>
  <si>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</si>
  <si>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</si>
  <si>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</si>
  <si>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</si>
  <si>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</si>
  <si>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</si>
  <si>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</si>
  <si>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</si>
  <si>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</si>
  <si>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</si>
  <si>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</si>
  <si>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</si>
  <si>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</si>
  <si>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</si>
  <si>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</si>
  <si>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</si>
  <si>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</si>
  <si>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</si>
  <si>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</si>
  <si>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</si>
  <si>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</si>
  <si>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</si>
  <si>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</si>
  <si>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</si>
  <si>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</si>
  <si>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</si>
  <si>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</si>
  <si>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</si>
  <si>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</si>
  <si>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</si>
  <si>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</si>
  <si>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</si>
  <si>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</si>
  <si>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</si>
  <si>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</si>
  <si>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</si>
  <si>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</si>
  <si>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</si>
  <si>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</si>
  <si>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</si>
  <si>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</si>
  <si>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</si>
  <si>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</si>
  <si>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</si>
  <si>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</si>
  <si>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</si>
  <si>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</si>
  <si>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</si>
  <si>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</si>
  <si>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</si>
  <si>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</si>
  <si>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</si>
  <si>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</si>
  <si>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</si>
  <si>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</si>
  <si>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</si>
  <si>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</si>
  <si>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</si>
  <si>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</si>
  <si>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</si>
  <si>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</si>
  <si>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</si>
  <si>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</si>
  <si>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</si>
  <si>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</si>
  <si>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</si>
  <si>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</si>
  <si>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</si>
  <si>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</si>
  <si>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</si>
  <si>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</si>
  <si>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</si>
  <si>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</si>
  <si>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</si>
  <si>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</si>
  <si>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</si>
  <si>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</si>
  <si>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</si>
  <si>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</si>
  <si>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</si>
  <si>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</si>
  <si>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</si>
  <si>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</si>
  <si>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</si>
  <si>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</si>
  <si>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</si>
  <si>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</si>
  <si>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</si>
  <si>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</si>
  <si>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</si>
  <si>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</si>
  <si>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</si>
  <si>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</si>
  <si>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</si>
  <si>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</si>
  <si>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</si>
  <si>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</si>
  <si>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</si>
  <si>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</si>
  <si>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</si>
  <si>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</si>
  <si>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</si>
  <si>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</si>
  <si>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</si>
  <si>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</si>
  <si>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</si>
  <si>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</si>
  <si>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</si>
  <si>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</si>
  <si>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</si>
  <si>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</si>
  <si>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</si>
  <si>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</si>
  <si>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</si>
  <si>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</si>
  <si>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</si>
  <si>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</si>
  <si>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</si>
  <si>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</si>
  <si>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</si>
  <si>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</si>
  <si>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</si>
  <si>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</si>
  <si>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</si>
  <si>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</si>
  <si>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</si>
  <si>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</si>
  <si>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</si>
  <si>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</si>
  <si>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</si>
  <si>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</si>
  <si>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</si>
  <si>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</si>
  <si>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</si>
  <si>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</si>
  <si>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</si>
  <si>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</si>
  <si>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</si>
  <si>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</si>
  <si>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</si>
  <si>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</si>
  <si>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</si>
  <si>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</si>
  <si>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</si>
  <si>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</si>
  <si>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</si>
  <si>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</si>
  <si>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</si>
  <si>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</si>
  <si>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</si>
  <si>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</si>
  <si>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</si>
  <si>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</si>
  <si>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</si>
  <si>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</si>
  <si>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</si>
  <si>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</si>
  <si>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</si>
  <si>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</si>
  <si>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</si>
  <si>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</si>
  <si>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</si>
  <si>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</si>
  <si>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</si>
  <si>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</si>
  <si>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</si>
  <si>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</si>
  <si>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</si>
  <si>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</si>
  <si>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</si>
  <si>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</si>
  <si>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</si>
  <si>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</si>
  <si>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</si>
  <si>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</si>
  <si>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</si>
  <si>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</si>
  <si>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</si>
  <si>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</si>
  <si>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</si>
  <si>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</si>
  <si>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</si>
  <si>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</si>
  <si>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</si>
  <si>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</si>
  <si>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</si>
  <si>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</si>
  <si>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</si>
  <si>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</si>
  <si>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</si>
  <si>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</si>
  <si>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</si>
  <si>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</si>
  <si>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</si>
  <si>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</si>
  <si>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</si>
  <si>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</si>
  <si>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</si>
  <si>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</si>
  <si>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</si>
  <si>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</si>
  <si>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</si>
  <si>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</si>
  <si>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</si>
  <si>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</si>
  <si>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</si>
  <si>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</si>
  <si>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</si>
  <si>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</si>
  <si>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</si>
  <si>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</si>
  <si>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</si>
  <si>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</si>
  <si>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</si>
  <si>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</si>
  <si>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</si>
  <si>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</si>
  <si>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</si>
  <si>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</si>
  <si>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</si>
  <si>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</si>
  <si>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</si>
  <si>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</si>
  <si>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</si>
  <si>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</si>
  <si>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</si>
  <si>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</si>
  <si>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</si>
  <si>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</si>
  <si>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</si>
  <si>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</si>
  <si>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</si>
  <si>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</si>
  <si>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</si>
  <si>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</si>
  <si>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</si>
  <si>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</si>
  <si>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</si>
  <si>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</si>
  <si>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</si>
  <si>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</si>
  <si>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</si>
  <si>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</si>
  <si>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</si>
  <si>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</si>
  <si>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</si>
  <si>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</si>
  <si>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</si>
  <si>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</si>
  <si>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</si>
  <si>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</si>
  <si>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</si>
  <si>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</si>
  <si>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</si>
  <si>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</si>
  <si>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</si>
  <si>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</si>
  <si>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</si>
  <si>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</si>
  <si>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</si>
  <si>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</si>
  <si>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</si>
  <si>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</si>
  <si>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</si>
  <si>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</si>
  <si>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</si>
  <si>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</si>
  <si>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</si>
  <si>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</si>
  <si>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</si>
  <si>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</si>
  <si>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</si>
  <si>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</si>
  <si>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</si>
  <si>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</si>
  <si>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</si>
  <si>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</si>
  <si>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</si>
  <si>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</si>
  <si>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</si>
  <si>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</si>
  <si>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</si>
  <si>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</si>
  <si>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</si>
  <si>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</si>
  <si>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</si>
  <si>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</si>
  <si>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</si>
  <si>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</si>
  <si>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</si>
  <si>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</si>
  <si>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</si>
  <si>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</si>
  <si>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</si>
  <si>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</si>
  <si>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</si>
  <si>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</si>
  <si>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</si>
  <si>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</si>
  <si>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</si>
  <si>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</si>
  <si>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</si>
  <si>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</si>
  <si>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</si>
  <si>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</si>
  <si>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</si>
  <si>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</si>
  <si>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</si>
  <si>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</si>
  <si>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</si>
  <si>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</si>
  <si>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</si>
  <si>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</si>
  <si>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</si>
  <si>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</si>
  <si>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</si>
  <si>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</si>
  <si>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</si>
  <si>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</si>
  <si>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</si>
  <si>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</si>
  <si>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</si>
  <si>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</si>
  <si>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</si>
  <si>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</si>
  <si>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</si>
  <si>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</si>
  <si>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</si>
  <si>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</si>
  <si>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</si>
  <si>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</si>
  <si>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</si>
  <si>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</si>
  <si>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</si>
  <si>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</si>
  <si>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</si>
  <si>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</si>
  <si>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</si>
  <si>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</si>
  <si>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</si>
  <si>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</si>
  <si>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</si>
  <si>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</si>
  <si>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</si>
  <si>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</si>
  <si>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</si>
  <si>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</si>
  <si>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</si>
  <si>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</si>
  <si>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</si>
  <si>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</si>
  <si>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</si>
  <si>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</si>
  <si>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</si>
  <si>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</si>
  <si>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</si>
  <si>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</si>
  <si>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</si>
  <si>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</si>
  <si>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</si>
  <si>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</si>
  <si>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</si>
  <si>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</si>
  <si>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</si>
  <si>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</si>
  <si>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</si>
  <si>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</si>
  <si>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</si>
  <si>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</si>
  <si>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</si>
  <si>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</si>
  <si>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</si>
  <si>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</si>
  <si>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</si>
  <si>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</si>
  <si>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</si>
  <si>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</si>
  <si>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</si>
  <si>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</si>
  <si>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</si>
  <si>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</si>
  <si>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</si>
  <si>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</si>
  <si>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</si>
  <si>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</si>
  <si>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</si>
  <si>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</si>
  <si>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</si>
  <si>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</si>
  <si>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</si>
  <si>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</si>
  <si>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</si>
  <si>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</si>
  <si>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</si>
  <si>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</si>
  <si>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</si>
  <si>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</si>
  <si>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</si>
  <si>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</si>
  <si>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</si>
  <si>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</si>
  <si>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</si>
  <si>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</si>
  <si>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</si>
  <si>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</si>
  <si>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</si>
  <si>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</si>
  <si>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</si>
  <si>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</si>
  <si>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</si>
  <si>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</si>
  <si>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</si>
  <si>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</si>
  <si>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</si>
  <si>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</si>
  <si>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</si>
  <si>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</si>
  <si>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</si>
  <si>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</si>
  <si>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</si>
  <si>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</si>
  <si>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</si>
  <si>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</si>
  <si>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</si>
  <si>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</si>
  <si>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</si>
  <si>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</si>
  <si>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</si>
  <si>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</si>
  <si>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</si>
  <si>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</si>
  <si>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</si>
  <si>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</si>
  <si>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</si>
  <si>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</si>
  <si>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</si>
  <si>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</si>
  <si>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</si>
  <si>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</si>
  <si>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</si>
  <si>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</si>
  <si>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</si>
  <si>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</si>
  <si>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</si>
  <si>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</si>
  <si>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</si>
  <si>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</si>
  <si>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</si>
  <si>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</si>
  <si>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</si>
  <si>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</si>
  <si>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</si>
  <si>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</si>
  <si>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</si>
  <si>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</si>
  <si>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</si>
  <si>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</si>
  <si>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</si>
  <si>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</si>
  <si>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</si>
  <si>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</si>
  <si>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</si>
  <si>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</si>
  <si>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</si>
  <si>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</si>
  <si>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</si>
  <si>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</si>
  <si>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</si>
  <si>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</si>
  <si>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</si>
  <si>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</si>
  <si>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</si>
  <si>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</si>
  <si>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</si>
  <si>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</si>
  <si>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</si>
  <si>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</si>
  <si>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</si>
  <si>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</si>
  <si>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</si>
  <si>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</si>
  <si>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</si>
  <si>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</si>
  <si>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</si>
  <si>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</si>
  <si>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</si>
  <si>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</si>
  <si>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</si>
  <si>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</si>
  <si>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</si>
  <si>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</si>
  <si>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</si>
  <si>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</si>
  <si>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</si>
  <si>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</si>
  <si>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</si>
  <si>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</si>
  <si>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</si>
  <si>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</si>
  <si>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</si>
  <si>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</si>
  <si>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</si>
  <si>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</si>
  <si>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de Obras por Cooperación</t>
  </si>
  <si>
    <t>Recurso invertido por la Fiduciaria</t>
  </si>
  <si>
    <t>valor historico</t>
  </si>
  <si>
    <t>Aportaciones Realizadas Por Los Vecinos En Cajas De La Tesorería Municipal</t>
  </si>
  <si>
    <t>Linea recta</t>
  </si>
  <si>
    <t>Calculo de depreciación conforme a la CONAC</t>
  </si>
  <si>
    <t>10% mob. y 33.30% Computo</t>
  </si>
  <si>
    <t>Pago a 15 días</t>
  </si>
  <si>
    <t>Pago según avance de obra y fondeado con aport. de cooperadores</t>
  </si>
  <si>
    <t>Se paga de forma mensual al SAT a través de la fiduciaria y a la  la Camara de forma semestral</t>
  </si>
  <si>
    <t>Aportaciones de Cooperadores, recurso para pago de proyectos (obra Institucional)</t>
  </si>
  <si>
    <t>Aportaciones de Obras No Iniciadas</t>
  </si>
  <si>
    <t>Aportaciones para obras diversas</t>
  </si>
  <si>
    <t>Recurso a devolver  a los cooperadores por obras canceladas y saldos a favor de obras terminadas</t>
  </si>
  <si>
    <t>Particulares</t>
  </si>
  <si>
    <t>Recurso  de aportaciones para el pago de obra de pavimentación y de gastos generales, así como recurso aplicado por el PAE pendiente de recaudar de cartera vencida..</t>
  </si>
  <si>
    <t>Recurso obtenido del Fideicomitente (Presidencia Municipal)</t>
  </si>
  <si>
    <t>Recurso obtenido principalmente de las aportaciones de los vecinos de obras en proceso, deductivas a contratistas y accesorios pagados por PAE</t>
  </si>
  <si>
    <t>Recurso pagado a la Presidencia Municipal x dif. En pago del Capítulo 1000  *Servicios Personales* y partida 3981</t>
  </si>
  <si>
    <t>Municipal</t>
  </si>
  <si>
    <t>Correspondiente del 01 de enero al 30 de junio 2018</t>
  </si>
  <si>
    <t>Recurso de anticipos  por amortizar de contratos vigentes de obra</t>
  </si>
  <si>
    <t>Recurso a pagar x dif. Pago de nóminas; Recurso depósitado por contratistas pend. de entregar estimación para registro.</t>
  </si>
  <si>
    <t>Productos financieros generados por el recurso invertido en bancos.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</si>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</sst>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9" fillId="0" borderId="0" xfId="0" applyFont="1" applyAlignment="1">
      <alignment vertical="center" wrapText="1"/>
    </xf>
    <xf numFmtId="9" fontId="9" fillId="0" borderId="0" xfId="12" applyFont="1" applyAlignment="1">
      <alignment wrapText="1"/>
    </xf>
    <xf numFmtId="0" fontId="9" fillId="0" borderId="0" xfId="8" applyFont="1" applyAlignment="1">
      <alignment wrapText="1"/>
    </xf>
    <xf numFmtId="0" fontId="9" fillId="0" borderId="0" xfId="8" applyFont="1" applyAlignment="1">
      <alignment wrapText="1"/>
    </xf>
    <xf numFmtId="0" fontId="9" fillId="0" borderId="0" xfId="8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0" borderId="0" xfId="8" applyFont="1" applyAlignment="1">
      <alignment wrapText="1"/>
    </xf>
    <xf numFmtId="0" fontId="0" fillId="0" borderId="0" xfId="0" applyAlignment="1">
      <alignment wrapText="1"/>
    </xf>
    <xf numFmtId="0" fontId="9" fillId="0" borderId="0" xfId="8" applyFont="1" applyAlignment="1">
      <alignment horizontal="left" wrapText="1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3</xdr:col>
      <xdr:colOff>419833</xdr:colOff>
      <xdr:row>51</xdr:row>
      <xdr:rowOff>51089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5"/>
          <a:ext cx="6858733" cy="1194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436563</xdr:colOff>
      <xdr:row>142</xdr:row>
      <xdr:rowOff>55562</xdr:rowOff>
    </xdr:from>
    <xdr:to>
      <xdr:col>5</xdr:col>
      <xdr:colOff>619858</xdr:colOff>
      <xdr:row>150</xdr:row>
      <xdr:rowOff>106651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563" y="23272750"/>
          <a:ext cx="6858733" cy="11940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</xdr:colOff>
      <xdr:row>218</xdr:row>
      <xdr:rowOff>127000</xdr:rowOff>
    </xdr:from>
    <xdr:to>
      <xdr:col>4</xdr:col>
      <xdr:colOff>1119920</xdr:colOff>
      <xdr:row>227</xdr:row>
      <xdr:rowOff>35214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32115125"/>
          <a:ext cx="8065233" cy="1194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221273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7327</xdr:rowOff>
    </xdr:from>
    <xdr:to>
      <xdr:col>4</xdr:col>
      <xdr:colOff>65942</xdr:colOff>
      <xdr:row>37</xdr:row>
      <xdr:rowOff>58416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42692"/>
          <a:ext cx="6205904" cy="1223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82</xdr:row>
      <xdr:rowOff>0</xdr:rowOff>
    </xdr:from>
    <xdr:to>
      <xdr:col>4</xdr:col>
      <xdr:colOff>171450</xdr:colOff>
      <xdr:row>90</xdr:row>
      <xdr:rowOff>51089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2001500"/>
          <a:ext cx="7000874" cy="11940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797169</xdr:colOff>
      <xdr:row>2</xdr:row>
      <xdr:rowOff>221273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43962</xdr:rowOff>
    </xdr:from>
    <xdr:to>
      <xdr:col>4</xdr:col>
      <xdr:colOff>109903</xdr:colOff>
      <xdr:row>31</xdr:row>
      <xdr:rowOff>95052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95347"/>
          <a:ext cx="6799384" cy="12233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803275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4</xdr:col>
      <xdr:colOff>349983</xdr:colOff>
      <xdr:row>47</xdr:row>
      <xdr:rowOff>51089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5857875"/>
          <a:ext cx="6858733" cy="11940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1588</xdr:colOff>
      <xdr:row>3</xdr:row>
      <xdr:rowOff>7938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668338" cy="484188"/>
        </a:xfrm>
        <a:prstGeom prst="rect">
          <a:avLst/>
        </a:prstGeom>
      </xdr:spPr>
    </xdr:pic>
    <xdr:clientData/>
  </xdr:twoCellAnchor>
  <xdr:twoCellAnchor editAs="oneCell">
    <xdr:from>
      <xdr:col>0</xdr:col>
      <xdr:colOff>79376</xdr:colOff>
      <xdr:row>48</xdr:row>
      <xdr:rowOff>127000</xdr:rowOff>
    </xdr:from>
    <xdr:to>
      <xdr:col>5</xdr:col>
      <xdr:colOff>175358</xdr:colOff>
      <xdr:row>57</xdr:row>
      <xdr:rowOff>35214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7270750"/>
          <a:ext cx="8231920" cy="119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A44" sqref="A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5" t="s">
        <v>520</v>
      </c>
      <c r="B1" s="95"/>
      <c r="C1" s="15"/>
      <c r="D1" s="12" t="s">
        <v>180</v>
      </c>
      <c r="E1" s="13">
        <v>2018</v>
      </c>
    </row>
    <row r="2" spans="1:5" ht="18.95" customHeight="1" x14ac:dyDescent="0.2">
      <c r="A2" s="96" t="s">
        <v>519</v>
      </c>
      <c r="B2" s="96"/>
      <c r="C2" s="35"/>
      <c r="D2" s="12" t="s">
        <v>182</v>
      </c>
      <c r="E2" s="15" t="s">
        <v>183</v>
      </c>
    </row>
    <row r="3" spans="1:5" ht="18.95" customHeight="1" x14ac:dyDescent="0.2">
      <c r="A3" s="97" t="s">
        <v>540</v>
      </c>
      <c r="B3" s="97"/>
      <c r="C3" s="15"/>
      <c r="D3" s="12" t="s">
        <v>184</v>
      </c>
      <c r="E3" s="13">
        <v>2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2" spans="1:2" x14ac:dyDescent="0.2">
      <c r="A42" s="1" t="s">
        <v>544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127" zoomScale="120" zoomScaleNormal="120" workbookViewId="0">
      <selection activeCell="B142" sqref="B142:D142"/>
    </sheetView>
  </sheetViews>
  <sheetFormatPr baseColWidth="10" defaultColWidth="9.140625" defaultRowHeight="11.25" x14ac:dyDescent="0.2"/>
  <cols>
    <col min="1" max="1" width="10" style="18" customWidth="1"/>
    <col min="2" max="2" width="51.42578125" style="18" customWidth="1"/>
    <col min="3" max="3" width="10.85546875" style="18" bestFit="1" customWidth="1"/>
    <col min="4" max="4" width="17.28515625" style="18" customWidth="1"/>
    <col min="5" max="5" width="10.5703125" style="18" customWidth="1"/>
    <col min="6" max="6" width="11.85546875" style="18" customWidth="1"/>
    <col min="7" max="7" width="13.7109375" style="18" customWidth="1"/>
    <col min="8" max="8" width="28.85546875" style="18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98" t="str">
        <f>'Notas a los Edos Financieros'!A1</f>
        <v>Fideicomiso de Obras por Cooperación</v>
      </c>
      <c r="B1" s="99"/>
      <c r="C1" s="99"/>
      <c r="D1" s="99"/>
      <c r="E1" s="99"/>
      <c r="F1" s="99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8" t="s">
        <v>181</v>
      </c>
      <c r="B2" s="99"/>
      <c r="C2" s="99"/>
      <c r="D2" s="99"/>
      <c r="E2" s="99"/>
      <c r="F2" s="99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8" t="str">
        <f>'Notas a los Edos Financieros'!A3</f>
        <v>Correspondiente del 01 de enero al 30 de junio 2018</v>
      </c>
      <c r="B3" s="99"/>
      <c r="C3" s="99"/>
      <c r="D3" s="99"/>
      <c r="E3" s="99"/>
      <c r="F3" s="99"/>
      <c r="G3" s="12" t="s">
        <v>184</v>
      </c>
      <c r="H3" s="23">
        <f>'Notas a los Edos Financieros'!E3</f>
        <v>2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67360487.969999999</v>
      </c>
      <c r="D8" s="18" t="s">
        <v>521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ht="33.75" x14ac:dyDescent="0.2">
      <c r="A20" s="20">
        <v>1123</v>
      </c>
      <c r="B20" s="18" t="s">
        <v>197</v>
      </c>
      <c r="C20" s="22">
        <v>2382739.67</v>
      </c>
      <c r="D20" s="22">
        <v>2382739.67</v>
      </c>
      <c r="E20" s="22">
        <v>0</v>
      </c>
      <c r="F20" s="22">
        <v>0</v>
      </c>
      <c r="G20" s="22">
        <v>0</v>
      </c>
      <c r="H20" s="90" t="s">
        <v>523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ht="22.5" x14ac:dyDescent="0.2">
      <c r="A26" s="20">
        <v>1139</v>
      </c>
      <c r="B26" s="18" t="s">
        <v>203</v>
      </c>
      <c r="C26" s="22">
        <v>8949600.4499999993</v>
      </c>
      <c r="D26" s="22">
        <v>0</v>
      </c>
      <c r="E26" s="22">
        <v>0</v>
      </c>
      <c r="F26" s="22">
        <v>8949600.4499999993</v>
      </c>
      <c r="G26" s="22">
        <v>0</v>
      </c>
      <c r="H26" s="90" t="s">
        <v>541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221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ht="22.5" x14ac:dyDescent="0.2">
      <c r="A60" s="20">
        <v>1240</v>
      </c>
      <c r="B60" s="18" t="s">
        <v>228</v>
      </c>
      <c r="C60" s="22">
        <f>SUM(C61:C68)</f>
        <v>4319020.79</v>
      </c>
      <c r="D60" s="22">
        <f t="shared" ref="D60:E60" si="0">SUM(D61:D68)</f>
        <v>242351.02</v>
      </c>
      <c r="E60" s="22">
        <f t="shared" si="0"/>
        <v>3365060.7800000003</v>
      </c>
      <c r="F60" s="18" t="s">
        <v>524</v>
      </c>
      <c r="H60" s="90" t="s">
        <v>525</v>
      </c>
      <c r="I60" s="18" t="s">
        <v>522</v>
      </c>
    </row>
    <row r="61" spans="1:9" ht="24" customHeight="1" x14ac:dyDescent="0.2">
      <c r="A61" s="20">
        <v>1241</v>
      </c>
      <c r="B61" s="18" t="s">
        <v>229</v>
      </c>
      <c r="C61" s="22">
        <v>1642925.68</v>
      </c>
      <c r="D61" s="22">
        <v>83972.64</v>
      </c>
      <c r="E61" s="22">
        <v>1269601.1100000001</v>
      </c>
      <c r="F61" s="18" t="s">
        <v>524</v>
      </c>
      <c r="G61" s="91" t="s">
        <v>526</v>
      </c>
      <c r="H61" s="90" t="s">
        <v>525</v>
      </c>
      <c r="I61" s="18" t="s">
        <v>522</v>
      </c>
    </row>
    <row r="62" spans="1:9" x14ac:dyDescent="0.2">
      <c r="A62" s="20">
        <v>1242</v>
      </c>
      <c r="B62" s="18" t="s">
        <v>230</v>
      </c>
      <c r="C62" s="22">
        <v>0</v>
      </c>
      <c r="D62" s="22">
        <v>0</v>
      </c>
      <c r="E62" s="22">
        <v>0</v>
      </c>
      <c r="H62" s="90"/>
    </row>
    <row r="63" spans="1:9" x14ac:dyDescent="0.2">
      <c r="A63" s="20">
        <v>1243</v>
      </c>
      <c r="B63" s="18" t="s">
        <v>231</v>
      </c>
      <c r="C63" s="22">
        <v>0</v>
      </c>
      <c r="D63" s="22">
        <v>0</v>
      </c>
      <c r="E63" s="22">
        <v>0</v>
      </c>
      <c r="H63" s="90"/>
    </row>
    <row r="64" spans="1:9" ht="22.5" x14ac:dyDescent="0.2">
      <c r="A64" s="20">
        <v>1244</v>
      </c>
      <c r="B64" s="18" t="s">
        <v>232</v>
      </c>
      <c r="C64" s="22">
        <v>2427584.81</v>
      </c>
      <c r="D64" s="22">
        <v>151968.09</v>
      </c>
      <c r="E64" s="22">
        <v>2039093.45</v>
      </c>
      <c r="F64" s="18" t="s">
        <v>524</v>
      </c>
      <c r="G64" s="25">
        <v>0.1</v>
      </c>
      <c r="H64" s="90" t="s">
        <v>525</v>
      </c>
      <c r="I64" s="18" t="s">
        <v>522</v>
      </c>
    </row>
    <row r="65" spans="1:9" x14ac:dyDescent="0.2">
      <c r="A65" s="20">
        <v>1245</v>
      </c>
      <c r="B65" s="18" t="s">
        <v>233</v>
      </c>
      <c r="C65" s="22">
        <v>0</v>
      </c>
      <c r="D65" s="22">
        <v>0</v>
      </c>
      <c r="E65" s="22">
        <v>0</v>
      </c>
      <c r="H65" s="90"/>
    </row>
    <row r="66" spans="1:9" ht="22.5" x14ac:dyDescent="0.2">
      <c r="A66" s="20">
        <v>1246</v>
      </c>
      <c r="B66" s="18" t="s">
        <v>234</v>
      </c>
      <c r="C66" s="22">
        <v>248510.3</v>
      </c>
      <c r="D66" s="22">
        <v>6410.29</v>
      </c>
      <c r="E66" s="22">
        <v>56366.22</v>
      </c>
      <c r="F66" s="18" t="s">
        <v>524</v>
      </c>
      <c r="G66" s="25">
        <v>0.1</v>
      </c>
      <c r="H66" s="90" t="s">
        <v>525</v>
      </c>
      <c r="I66" s="18" t="s">
        <v>522</v>
      </c>
    </row>
    <row r="67" spans="1:9" x14ac:dyDescent="0.2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ht="22.5" x14ac:dyDescent="0.2">
      <c r="A72" s="20">
        <v>1250</v>
      </c>
      <c r="B72" s="18" t="s">
        <v>238</v>
      </c>
      <c r="C72" s="22">
        <f>SUM(C73:C77)</f>
        <v>353123.28</v>
      </c>
      <c r="D72" s="22">
        <f t="shared" ref="D72:E72" si="1">SUM(D73:D77)</f>
        <v>23737.3</v>
      </c>
      <c r="E72" s="22">
        <f t="shared" si="1"/>
        <v>276976.34999999998</v>
      </c>
      <c r="F72" s="18" t="s">
        <v>524</v>
      </c>
      <c r="H72" s="90" t="s">
        <v>525</v>
      </c>
      <c r="I72" s="18" t="s">
        <v>522</v>
      </c>
    </row>
    <row r="73" spans="1:9" ht="22.5" x14ac:dyDescent="0.2">
      <c r="A73" s="20">
        <v>1251</v>
      </c>
      <c r="B73" s="18" t="s">
        <v>239</v>
      </c>
      <c r="C73" s="22">
        <v>45495.15</v>
      </c>
      <c r="D73" s="22">
        <v>933.8</v>
      </c>
      <c r="E73" s="22">
        <v>40018.75</v>
      </c>
      <c r="F73" s="18" t="s">
        <v>524</v>
      </c>
      <c r="G73" s="25">
        <v>0.3</v>
      </c>
      <c r="H73" s="90" t="s">
        <v>525</v>
      </c>
      <c r="I73" s="18" t="s">
        <v>522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ht="22.5" x14ac:dyDescent="0.2">
      <c r="A76" s="20">
        <v>1254</v>
      </c>
      <c r="B76" s="18" t="s">
        <v>242</v>
      </c>
      <c r="C76" s="22">
        <v>307628.13</v>
      </c>
      <c r="D76" s="22">
        <v>22803.5</v>
      </c>
      <c r="E76" s="22">
        <v>236957.6</v>
      </c>
      <c r="F76" s="18" t="s">
        <v>524</v>
      </c>
      <c r="G76" s="25">
        <v>0.1</v>
      </c>
      <c r="H76" s="90" t="s">
        <v>525</v>
      </c>
      <c r="I76" s="18" t="s">
        <v>522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f>SUM(C102:C110)</f>
        <v>31502459.77</v>
      </c>
      <c r="D101" s="22">
        <f t="shared" ref="D101:G101" si="2">SUM(D102:D110)</f>
        <v>31351837.990000002</v>
      </c>
      <c r="E101" s="22">
        <f t="shared" si="2"/>
        <v>150621.78</v>
      </c>
      <c r="F101" s="22">
        <f t="shared" si="2"/>
        <v>0</v>
      </c>
      <c r="G101" s="22">
        <f t="shared" si="2"/>
        <v>0</v>
      </c>
    </row>
    <row r="102" spans="1:8" x14ac:dyDescent="0.2">
      <c r="A102" s="20">
        <v>2111</v>
      </c>
      <c r="B102" s="18" t="s">
        <v>262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12360.05</v>
      </c>
      <c r="D103" s="22">
        <v>12360.05</v>
      </c>
      <c r="E103" s="22">
        <v>0</v>
      </c>
      <c r="F103" s="22">
        <v>0</v>
      </c>
      <c r="G103" s="22">
        <v>0</v>
      </c>
      <c r="H103" s="18" t="s">
        <v>527</v>
      </c>
    </row>
    <row r="104" spans="1:8" ht="22.5" x14ac:dyDescent="0.2">
      <c r="A104" s="20">
        <v>2113</v>
      </c>
      <c r="B104" s="18" t="s">
        <v>264</v>
      </c>
      <c r="C104" s="22">
        <v>30746204.210000001</v>
      </c>
      <c r="D104" s="22">
        <v>30746204.210000001</v>
      </c>
      <c r="E104" s="22">
        <v>0</v>
      </c>
      <c r="F104" s="22">
        <v>0</v>
      </c>
      <c r="G104" s="22">
        <v>0</v>
      </c>
      <c r="H104" s="92" t="s">
        <v>528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ht="33.75" x14ac:dyDescent="0.2">
      <c r="A108" s="20">
        <v>2117</v>
      </c>
      <c r="B108" s="18" t="s">
        <v>268</v>
      </c>
      <c r="C108" s="22">
        <v>154925.65</v>
      </c>
      <c r="D108" s="22">
        <v>30555.77</v>
      </c>
      <c r="E108" s="22">
        <v>124369.88</v>
      </c>
      <c r="F108" s="22">
        <v>0</v>
      </c>
      <c r="G108" s="22">
        <v>0</v>
      </c>
      <c r="H108" s="92" t="s">
        <v>529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ht="45" x14ac:dyDescent="0.2">
      <c r="A110" s="20">
        <v>2119</v>
      </c>
      <c r="B110" s="18" t="s">
        <v>270</v>
      </c>
      <c r="C110" s="22">
        <v>588969.86</v>
      </c>
      <c r="D110" s="22">
        <v>562717.96</v>
      </c>
      <c r="E110" s="22">
        <v>26251.9</v>
      </c>
      <c r="F110" s="22">
        <v>0</v>
      </c>
      <c r="G110" s="22">
        <v>0</v>
      </c>
      <c r="H110" s="94" t="s">
        <v>542</v>
      </c>
    </row>
    <row r="111" spans="1:8" x14ac:dyDescent="0.2">
      <c r="A111" s="20">
        <v>2120</v>
      </c>
      <c r="B111" s="18" t="s">
        <v>271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f>SUM(C119:C124)</f>
        <v>1338380.1299999999</v>
      </c>
      <c r="D118" s="18" t="s">
        <v>534</v>
      </c>
      <c r="E118" s="18" t="s">
        <v>530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1338380.1299999999</v>
      </c>
      <c r="D120" s="18" t="s">
        <v>534</v>
      </c>
      <c r="E120" s="18" t="s">
        <v>530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f>SUM(C126:C131)</f>
        <v>62418802.789999999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630993.30000000005</v>
      </c>
      <c r="D127" s="18" t="s">
        <v>534</v>
      </c>
      <c r="E127" s="18" t="s">
        <v>532</v>
      </c>
    </row>
    <row r="128" spans="1:8" x14ac:dyDescent="0.2">
      <c r="A128" s="20">
        <v>2253</v>
      </c>
      <c r="B128" s="18" t="s">
        <v>285</v>
      </c>
      <c r="C128" s="22">
        <v>58763412.380000003</v>
      </c>
      <c r="D128" s="18" t="s">
        <v>534</v>
      </c>
      <c r="E128" s="18" t="s">
        <v>531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3024397.11</v>
      </c>
      <c r="D130" s="18" t="s">
        <v>534</v>
      </c>
      <c r="E130" s="18" t="s">
        <v>533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ht="23.25" customHeight="1" x14ac:dyDescent="0.25">
      <c r="A137" s="20">
        <v>2240</v>
      </c>
      <c r="B137" s="18" t="s">
        <v>291</v>
      </c>
      <c r="C137" s="22">
        <f>SUM(C138:C140)</f>
        <v>65639579.200000003</v>
      </c>
      <c r="D137" s="18" t="s">
        <v>534</v>
      </c>
      <c r="E137" s="100" t="s">
        <v>535</v>
      </c>
      <c r="F137" s="101"/>
      <c r="G137" s="101"/>
      <c r="H137" s="101"/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ht="26.25" customHeight="1" x14ac:dyDescent="0.25">
      <c r="A140" s="20">
        <v>2249</v>
      </c>
      <c r="B140" s="18" t="s">
        <v>294</v>
      </c>
      <c r="C140" s="22">
        <v>65639579.200000003</v>
      </c>
      <c r="D140" s="18" t="s">
        <v>534</v>
      </c>
      <c r="E140" s="100" t="s">
        <v>535</v>
      </c>
      <c r="F140" s="101"/>
      <c r="G140" s="101"/>
      <c r="H140" s="101"/>
    </row>
    <row r="142" spans="1:8" x14ac:dyDescent="0.2">
      <c r="B142" s="18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140:H140"/>
    <mergeCell ref="E137:H137"/>
  </mergeCell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  <ignoredErrors>
    <ignoredError sqref="C72:E7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topLeftCell="A199" zoomScale="120" zoomScaleNormal="120" workbookViewId="0">
      <selection activeCell="B219" sqref="B219"/>
    </sheetView>
  </sheetViews>
  <sheetFormatPr baseColWidth="10" defaultColWidth="9.140625" defaultRowHeight="11.25" x14ac:dyDescent="0.2"/>
  <cols>
    <col min="1" max="1" width="10" style="18" customWidth="1"/>
    <col min="2" max="2" width="62.85546875" style="18" customWidth="1"/>
    <col min="3" max="3" width="10" style="18" bestFit="1" customWidth="1"/>
    <col min="4" max="4" width="21.85546875" style="18" customWidth="1"/>
    <col min="5" max="5" width="29.85546875" style="18" customWidth="1"/>
    <col min="6" max="16384" width="9.140625" style="18"/>
  </cols>
  <sheetData>
    <row r="1" spans="1:5" s="24" customFormat="1" ht="18.95" customHeight="1" x14ac:dyDescent="0.25">
      <c r="A1" s="96" t="str">
        <f>ESF!A1</f>
        <v>Fideicomiso de Obras por Cooperación</v>
      </c>
      <c r="B1" s="96"/>
      <c r="C1" s="96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6" t="s">
        <v>295</v>
      </c>
      <c r="B2" s="96"/>
      <c r="C2" s="96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6" t="str">
        <f>ESF!A3</f>
        <v>Correspondiente del 01 de enero al 30 de junio 2018</v>
      </c>
      <c r="B3" s="96"/>
      <c r="C3" s="96"/>
      <c r="D3" s="12" t="s">
        <v>184</v>
      </c>
      <c r="E3" s="23">
        <f>'Notas a los Edos Financieros'!E3</f>
        <v>2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f>+C24</f>
        <v>6772495.5800000001</v>
      </c>
    </row>
    <row r="9" spans="1:5" x14ac:dyDescent="0.2">
      <c r="A9" s="20">
        <v>4110</v>
      </c>
      <c r="B9" s="18" t="s">
        <v>298</v>
      </c>
      <c r="C9" s="2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5" x14ac:dyDescent="0.2">
      <c r="A17" s="20">
        <v>4119</v>
      </c>
      <c r="B17" s="18" t="s">
        <v>306</v>
      </c>
      <c r="C17" s="22">
        <v>0</v>
      </c>
    </row>
    <row r="18" spans="1:5" x14ac:dyDescent="0.2">
      <c r="A18" s="20">
        <v>4120</v>
      </c>
      <c r="B18" s="18" t="s">
        <v>307</v>
      </c>
      <c r="C18" s="22">
        <v>0</v>
      </c>
    </row>
    <row r="19" spans="1:5" x14ac:dyDescent="0.2">
      <c r="A19" s="20">
        <v>4121</v>
      </c>
      <c r="B19" s="18" t="s">
        <v>308</v>
      </c>
      <c r="C19" s="22">
        <v>0</v>
      </c>
    </row>
    <row r="20" spans="1:5" x14ac:dyDescent="0.2">
      <c r="A20" s="20">
        <v>4122</v>
      </c>
      <c r="B20" s="18" t="s">
        <v>309</v>
      </c>
      <c r="C20" s="22">
        <v>0</v>
      </c>
    </row>
    <row r="21" spans="1:5" x14ac:dyDescent="0.2">
      <c r="A21" s="20">
        <v>4123</v>
      </c>
      <c r="B21" s="18" t="s">
        <v>310</v>
      </c>
      <c r="C21" s="22">
        <v>0</v>
      </c>
    </row>
    <row r="22" spans="1:5" x14ac:dyDescent="0.2">
      <c r="A22" s="20">
        <v>4124</v>
      </c>
      <c r="B22" s="18" t="s">
        <v>311</v>
      </c>
      <c r="C22" s="22">
        <v>0</v>
      </c>
    </row>
    <row r="23" spans="1:5" x14ac:dyDescent="0.2">
      <c r="A23" s="20">
        <v>4129</v>
      </c>
      <c r="B23" s="18" t="s">
        <v>312</v>
      </c>
      <c r="C23" s="22">
        <v>0</v>
      </c>
    </row>
    <row r="24" spans="1:5" x14ac:dyDescent="0.2">
      <c r="A24" s="20">
        <v>4130</v>
      </c>
      <c r="B24" s="18" t="s">
        <v>313</v>
      </c>
      <c r="C24" s="22">
        <f>+C25</f>
        <v>6772495.5800000001</v>
      </c>
    </row>
    <row r="25" spans="1:5" ht="32.25" customHeight="1" x14ac:dyDescent="0.2">
      <c r="A25" s="20">
        <v>4131</v>
      </c>
      <c r="B25" s="18" t="s">
        <v>314</v>
      </c>
      <c r="C25" s="22">
        <v>6772495.5800000001</v>
      </c>
      <c r="D25" s="102" t="s">
        <v>537</v>
      </c>
      <c r="E25" s="102"/>
    </row>
    <row r="26" spans="1:5" x14ac:dyDescent="0.2">
      <c r="A26" s="20">
        <v>4140</v>
      </c>
      <c r="B26" s="18" t="s">
        <v>315</v>
      </c>
      <c r="C26" s="22">
        <v>0</v>
      </c>
    </row>
    <row r="27" spans="1:5" x14ac:dyDescent="0.2">
      <c r="A27" s="20">
        <v>4141</v>
      </c>
      <c r="B27" s="18" t="s">
        <v>316</v>
      </c>
      <c r="C27" s="22">
        <v>0</v>
      </c>
    </row>
    <row r="28" spans="1:5" x14ac:dyDescent="0.2">
      <c r="A28" s="20">
        <v>4142</v>
      </c>
      <c r="B28" s="18" t="s">
        <v>317</v>
      </c>
      <c r="C28" s="22">
        <v>0</v>
      </c>
    </row>
    <row r="29" spans="1:5" x14ac:dyDescent="0.2">
      <c r="A29" s="20">
        <v>4143</v>
      </c>
      <c r="B29" s="18" t="s">
        <v>318</v>
      </c>
      <c r="C29" s="22">
        <v>0</v>
      </c>
    </row>
    <row r="30" spans="1:5" x14ac:dyDescent="0.2">
      <c r="A30" s="20">
        <v>4144</v>
      </c>
      <c r="B30" s="18" t="s">
        <v>319</v>
      </c>
      <c r="C30" s="22">
        <v>0</v>
      </c>
    </row>
    <row r="31" spans="1:5" x14ac:dyDescent="0.2">
      <c r="A31" s="20">
        <v>4149</v>
      </c>
      <c r="B31" s="18" t="s">
        <v>320</v>
      </c>
      <c r="C31" s="22">
        <v>0</v>
      </c>
    </row>
    <row r="32" spans="1:5" x14ac:dyDescent="0.2">
      <c r="A32" s="20">
        <v>4150</v>
      </c>
      <c r="B32" s="18" t="s">
        <v>321</v>
      </c>
      <c r="C32" s="22">
        <v>0</v>
      </c>
    </row>
    <row r="33" spans="1:3" x14ac:dyDescent="0.2">
      <c r="A33" s="20">
        <v>4151</v>
      </c>
      <c r="B33" s="18" t="s">
        <v>322</v>
      </c>
      <c r="C33" s="22">
        <v>0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v>0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22"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5" x14ac:dyDescent="0.2">
      <c r="A49" s="20">
        <v>4172</v>
      </c>
      <c r="B49" s="18" t="s">
        <v>338</v>
      </c>
      <c r="C49" s="22">
        <v>0</v>
      </c>
    </row>
    <row r="50" spans="1:5" x14ac:dyDescent="0.2">
      <c r="A50" s="20">
        <v>4173</v>
      </c>
      <c r="B50" s="18" t="s">
        <v>339</v>
      </c>
      <c r="C50" s="22">
        <v>0</v>
      </c>
    </row>
    <row r="51" spans="1:5" x14ac:dyDescent="0.2">
      <c r="A51" s="20">
        <v>4174</v>
      </c>
      <c r="B51" s="18" t="s">
        <v>340</v>
      </c>
      <c r="C51" s="22">
        <v>0</v>
      </c>
    </row>
    <row r="52" spans="1:5" x14ac:dyDescent="0.2">
      <c r="A52" s="20">
        <v>4190</v>
      </c>
      <c r="B52" s="18" t="s">
        <v>341</v>
      </c>
      <c r="C52" s="22">
        <v>0</v>
      </c>
    </row>
    <row r="53" spans="1:5" x14ac:dyDescent="0.2">
      <c r="A53" s="20">
        <v>4191</v>
      </c>
      <c r="B53" s="18" t="s">
        <v>342</v>
      </c>
      <c r="C53" s="22">
        <v>0</v>
      </c>
    </row>
    <row r="54" spans="1:5" x14ac:dyDescent="0.2">
      <c r="A54" s="20">
        <v>4192</v>
      </c>
      <c r="B54" s="18" t="s">
        <v>343</v>
      </c>
      <c r="C54" s="22">
        <v>0</v>
      </c>
    </row>
    <row r="55" spans="1:5" x14ac:dyDescent="0.2">
      <c r="A55" s="20">
        <v>4200</v>
      </c>
      <c r="B55" s="18" t="s">
        <v>344</v>
      </c>
      <c r="C55" s="22">
        <f>+C60</f>
        <v>1198896</v>
      </c>
    </row>
    <row r="56" spans="1:5" x14ac:dyDescent="0.2">
      <c r="A56" s="20">
        <v>4210</v>
      </c>
      <c r="B56" s="18" t="s">
        <v>345</v>
      </c>
      <c r="C56" s="22">
        <v>0</v>
      </c>
    </row>
    <row r="57" spans="1:5" x14ac:dyDescent="0.2">
      <c r="A57" s="20">
        <v>4211</v>
      </c>
      <c r="B57" s="18" t="s">
        <v>346</v>
      </c>
      <c r="C57" s="22">
        <v>0</v>
      </c>
    </row>
    <row r="58" spans="1:5" x14ac:dyDescent="0.2">
      <c r="A58" s="20">
        <v>4212</v>
      </c>
      <c r="B58" s="18" t="s">
        <v>347</v>
      </c>
      <c r="C58" s="22">
        <v>0</v>
      </c>
    </row>
    <row r="59" spans="1:5" x14ac:dyDescent="0.2">
      <c r="A59" s="20">
        <v>4213</v>
      </c>
      <c r="B59" s="18" t="s">
        <v>348</v>
      </c>
      <c r="C59" s="22">
        <v>0</v>
      </c>
    </row>
    <row r="60" spans="1:5" x14ac:dyDescent="0.2">
      <c r="A60" s="20">
        <v>4220</v>
      </c>
      <c r="B60" s="18" t="s">
        <v>349</v>
      </c>
      <c r="C60" s="22">
        <f>+C63</f>
        <v>1198896</v>
      </c>
    </row>
    <row r="61" spans="1:5" x14ac:dyDescent="0.2">
      <c r="A61" s="20">
        <v>4221</v>
      </c>
      <c r="B61" s="18" t="s">
        <v>350</v>
      </c>
      <c r="C61" s="22">
        <v>0</v>
      </c>
    </row>
    <row r="62" spans="1:5" x14ac:dyDescent="0.2">
      <c r="A62" s="20">
        <v>4222</v>
      </c>
      <c r="B62" s="18" t="s">
        <v>351</v>
      </c>
      <c r="C62" s="22">
        <v>0</v>
      </c>
    </row>
    <row r="63" spans="1:5" x14ac:dyDescent="0.2">
      <c r="A63" s="20">
        <v>4223</v>
      </c>
      <c r="B63" s="18" t="s">
        <v>352</v>
      </c>
      <c r="C63" s="22">
        <v>1198896</v>
      </c>
      <c r="D63" s="102" t="s">
        <v>536</v>
      </c>
      <c r="E63" s="102"/>
    </row>
    <row r="64" spans="1:5" x14ac:dyDescent="0.2">
      <c r="A64" s="20">
        <v>4224</v>
      </c>
      <c r="B64" s="18" t="s">
        <v>353</v>
      </c>
      <c r="C64" s="22">
        <v>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f>+C71</f>
        <v>2207466.9300000002</v>
      </c>
    </row>
    <row r="71" spans="1:5" x14ac:dyDescent="0.2">
      <c r="A71" s="20">
        <v>4310</v>
      </c>
      <c r="B71" s="18" t="s">
        <v>357</v>
      </c>
      <c r="C71" s="22">
        <f>+C73</f>
        <v>2207466.9300000002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2207466.9300000002</v>
      </c>
      <c r="D73" s="18" t="s">
        <v>543</v>
      </c>
    </row>
    <row r="74" spans="1:5" x14ac:dyDescent="0.2">
      <c r="A74" s="20">
        <v>4320</v>
      </c>
      <c r="B74" s="18" t="s">
        <v>360</v>
      </c>
      <c r="C74" s="22"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f>+C97+C125+C158+C168+C183+C215</f>
        <v>6180773.0200000005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f>+C98+C105+C115</f>
        <v>529955.08000000007</v>
      </c>
      <c r="D97" s="25">
        <f>C97/$C$96</f>
        <v>8.5742524160837094E-2</v>
      </c>
    </row>
    <row r="98" spans="1:4" x14ac:dyDescent="0.2">
      <c r="A98" s="20">
        <v>5110</v>
      </c>
      <c r="B98" s="18" t="s">
        <v>379</v>
      </c>
      <c r="C98" s="22">
        <v>0</v>
      </c>
      <c r="D98" s="25">
        <f t="shared" ref="D98:D161" si="0">C98/$C$96</f>
        <v>0</v>
      </c>
    </row>
    <row r="99" spans="1:4" x14ac:dyDescent="0.2">
      <c r="A99" s="20">
        <v>5111</v>
      </c>
      <c r="B99" s="18" t="s">
        <v>380</v>
      </c>
      <c r="C99" s="22">
        <v>0</v>
      </c>
      <c r="D99" s="25">
        <f t="shared" si="0"/>
        <v>0</v>
      </c>
    </row>
    <row r="100" spans="1:4" x14ac:dyDescent="0.2">
      <c r="A100" s="20">
        <v>5112</v>
      </c>
      <c r="B100" s="18" t="s">
        <v>381</v>
      </c>
      <c r="C100" s="22">
        <v>0</v>
      </c>
      <c r="D100" s="25">
        <f t="shared" si="0"/>
        <v>0</v>
      </c>
    </row>
    <row r="101" spans="1:4" x14ac:dyDescent="0.2">
      <c r="A101" s="20">
        <v>5113</v>
      </c>
      <c r="B101" s="18" t="s">
        <v>382</v>
      </c>
      <c r="C101" s="22">
        <v>0</v>
      </c>
      <c r="D101" s="25">
        <f t="shared" si="0"/>
        <v>0</v>
      </c>
    </row>
    <row r="102" spans="1:4" x14ac:dyDescent="0.2">
      <c r="A102" s="20">
        <v>5114</v>
      </c>
      <c r="B102" s="18" t="s">
        <v>383</v>
      </c>
      <c r="C102" s="22">
        <v>0</v>
      </c>
      <c r="D102" s="25">
        <f t="shared" si="0"/>
        <v>0</v>
      </c>
    </row>
    <row r="103" spans="1:4" x14ac:dyDescent="0.2">
      <c r="A103" s="20">
        <v>5115</v>
      </c>
      <c r="B103" s="18" t="s">
        <v>384</v>
      </c>
      <c r="C103" s="22">
        <v>0</v>
      </c>
      <c r="D103" s="25">
        <f t="shared" si="0"/>
        <v>0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f>SUM(C106:C114)</f>
        <v>157433.41</v>
      </c>
      <c r="D105" s="25">
        <f t="shared" si="0"/>
        <v>2.547147573459994E-2</v>
      </c>
    </row>
    <row r="106" spans="1:4" x14ac:dyDescent="0.2">
      <c r="A106" s="20">
        <v>5121</v>
      </c>
      <c r="B106" s="18" t="s">
        <v>387</v>
      </c>
      <c r="C106" s="22">
        <v>26494.51</v>
      </c>
      <c r="D106" s="25">
        <f t="shared" si="0"/>
        <v>4.2866013545988452E-3</v>
      </c>
    </row>
    <row r="107" spans="1:4" x14ac:dyDescent="0.2">
      <c r="A107" s="20">
        <v>5122</v>
      </c>
      <c r="B107" s="18" t="s">
        <v>388</v>
      </c>
      <c r="C107" s="22">
        <v>1613.43</v>
      </c>
      <c r="D107" s="25">
        <f t="shared" si="0"/>
        <v>2.6104016354899242E-4</v>
      </c>
    </row>
    <row r="108" spans="1:4" x14ac:dyDescent="0.2">
      <c r="A108" s="20">
        <v>5123</v>
      </c>
      <c r="B108" s="18" t="s">
        <v>389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533.94000000000005</v>
      </c>
      <c r="D109" s="25">
        <f t="shared" si="0"/>
        <v>8.638725257702475E-5</v>
      </c>
    </row>
    <row r="110" spans="1:4" x14ac:dyDescent="0.2">
      <c r="A110" s="20">
        <v>5125</v>
      </c>
      <c r="B110" s="18" t="s">
        <v>391</v>
      </c>
      <c r="C110" s="22">
        <v>0</v>
      </c>
      <c r="D110" s="25">
        <f t="shared" si="0"/>
        <v>0</v>
      </c>
    </row>
    <row r="111" spans="1:4" x14ac:dyDescent="0.2">
      <c r="A111" s="20">
        <v>5126</v>
      </c>
      <c r="B111" s="18" t="s">
        <v>392</v>
      </c>
      <c r="C111" s="22">
        <v>89296.8</v>
      </c>
      <c r="D111" s="25">
        <f t="shared" si="0"/>
        <v>1.4447513233546958E-2</v>
      </c>
    </row>
    <row r="112" spans="1:4" x14ac:dyDescent="0.2">
      <c r="A112" s="20">
        <v>5127</v>
      </c>
      <c r="B112" s="18" t="s">
        <v>393</v>
      </c>
      <c r="C112" s="22">
        <v>7995.75</v>
      </c>
      <c r="D112" s="25">
        <f t="shared" si="0"/>
        <v>1.2936488646528553E-3</v>
      </c>
    </row>
    <row r="113" spans="1:4" x14ac:dyDescent="0.2">
      <c r="A113" s="20">
        <v>5128</v>
      </c>
      <c r="B113" s="18" t="s">
        <v>394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31498.98</v>
      </c>
      <c r="D114" s="25">
        <f t="shared" si="0"/>
        <v>5.0962848656752645E-3</v>
      </c>
    </row>
    <row r="115" spans="1:4" x14ac:dyDescent="0.2">
      <c r="A115" s="20">
        <v>5130</v>
      </c>
      <c r="B115" s="18" t="s">
        <v>396</v>
      </c>
      <c r="C115" s="22">
        <f>SUM(C116:C124)</f>
        <v>372521.67000000004</v>
      </c>
      <c r="D115" s="25">
        <f t="shared" si="0"/>
        <v>6.0271048426237143E-2</v>
      </c>
    </row>
    <row r="116" spans="1:4" x14ac:dyDescent="0.2">
      <c r="A116" s="20">
        <v>5131</v>
      </c>
      <c r="B116" s="18" t="s">
        <v>397</v>
      </c>
      <c r="C116" s="22">
        <v>99282.6</v>
      </c>
      <c r="D116" s="25">
        <f t="shared" si="0"/>
        <v>1.6063136387428768E-2</v>
      </c>
    </row>
    <row r="117" spans="1:4" x14ac:dyDescent="0.2">
      <c r="A117" s="20">
        <v>5132</v>
      </c>
      <c r="B117" s="18" t="s">
        <v>398</v>
      </c>
      <c r="C117" s="22">
        <v>0</v>
      </c>
      <c r="D117" s="25">
        <f t="shared" si="0"/>
        <v>0</v>
      </c>
    </row>
    <row r="118" spans="1:4" x14ac:dyDescent="0.2">
      <c r="A118" s="20">
        <v>5133</v>
      </c>
      <c r="B118" s="18" t="s">
        <v>399</v>
      </c>
      <c r="C118" s="22">
        <v>61526.92</v>
      </c>
      <c r="D118" s="25">
        <f t="shared" si="0"/>
        <v>9.9545671392411023E-3</v>
      </c>
    </row>
    <row r="119" spans="1:4" x14ac:dyDescent="0.2">
      <c r="A119" s="20">
        <v>5134</v>
      </c>
      <c r="B119" s="18" t="s">
        <v>400</v>
      </c>
      <c r="C119" s="22">
        <v>131879.16</v>
      </c>
      <c r="D119" s="25">
        <f t="shared" si="0"/>
        <v>2.1337000982443455E-2</v>
      </c>
    </row>
    <row r="120" spans="1:4" x14ac:dyDescent="0.2">
      <c r="A120" s="20">
        <v>5135</v>
      </c>
      <c r="B120" s="18" t="s">
        <v>401</v>
      </c>
      <c r="C120" s="22">
        <v>64957.98</v>
      </c>
      <c r="D120" s="25">
        <f t="shared" si="0"/>
        <v>1.0509685405014273E-2</v>
      </c>
    </row>
    <row r="121" spans="1:4" x14ac:dyDescent="0.2">
      <c r="A121" s="20">
        <v>5136</v>
      </c>
      <c r="B121" s="18" t="s">
        <v>402</v>
      </c>
      <c r="C121" s="22">
        <v>0</v>
      </c>
      <c r="D121" s="25">
        <f t="shared" si="0"/>
        <v>0</v>
      </c>
    </row>
    <row r="122" spans="1:4" x14ac:dyDescent="0.2">
      <c r="A122" s="20">
        <v>5137</v>
      </c>
      <c r="B122" s="18" t="s">
        <v>403</v>
      </c>
      <c r="C122" s="22">
        <v>4578</v>
      </c>
      <c r="D122" s="25">
        <f t="shared" si="0"/>
        <v>7.4068405119979627E-4</v>
      </c>
    </row>
    <row r="123" spans="1:4" x14ac:dyDescent="0.2">
      <c r="A123" s="20">
        <v>5138</v>
      </c>
      <c r="B123" s="18" t="s">
        <v>404</v>
      </c>
      <c r="C123" s="22">
        <v>7112.96</v>
      </c>
      <c r="D123" s="25">
        <f t="shared" si="0"/>
        <v>1.1508204519052212E-3</v>
      </c>
    </row>
    <row r="124" spans="1:4" x14ac:dyDescent="0.2">
      <c r="A124" s="20">
        <v>5139</v>
      </c>
      <c r="B124" s="18" t="s">
        <v>405</v>
      </c>
      <c r="C124" s="22">
        <v>3184.05</v>
      </c>
      <c r="D124" s="25">
        <f t="shared" si="0"/>
        <v>5.151540090045241E-4</v>
      </c>
    </row>
    <row r="125" spans="1:4" x14ac:dyDescent="0.2">
      <c r="A125" s="20">
        <v>5200</v>
      </c>
      <c r="B125" s="18" t="s">
        <v>406</v>
      </c>
      <c r="C125" s="22">
        <f>+C126+C129+C135</f>
        <v>5384729.6200000001</v>
      </c>
      <c r="D125" s="25">
        <f t="shared" si="0"/>
        <v>0.87120649837421138</v>
      </c>
    </row>
    <row r="126" spans="1:4" x14ac:dyDescent="0.2">
      <c r="A126" s="20">
        <v>5210</v>
      </c>
      <c r="B126" s="18" t="s">
        <v>407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5" x14ac:dyDescent="0.2">
      <c r="A129" s="20">
        <v>5220</v>
      </c>
      <c r="B129" s="18" t="s">
        <v>410</v>
      </c>
      <c r="C129" s="22">
        <f>+C131</f>
        <v>5355432.82</v>
      </c>
      <c r="D129" s="25">
        <f t="shared" si="0"/>
        <v>0.86646650874747699</v>
      </c>
    </row>
    <row r="130" spans="1:5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5" ht="33.75" x14ac:dyDescent="0.2">
      <c r="A131" s="20">
        <v>5222</v>
      </c>
      <c r="B131" s="18" t="s">
        <v>412</v>
      </c>
      <c r="C131" s="22">
        <v>5355432.82</v>
      </c>
      <c r="D131" s="25">
        <f t="shared" si="0"/>
        <v>0.86646650874747699</v>
      </c>
      <c r="E131" s="93" t="s">
        <v>538</v>
      </c>
    </row>
    <row r="132" spans="1:5" x14ac:dyDescent="0.2">
      <c r="A132" s="20">
        <v>5230</v>
      </c>
      <c r="B132" s="18" t="s">
        <v>352</v>
      </c>
      <c r="C132" s="22">
        <v>0</v>
      </c>
      <c r="D132" s="25">
        <f t="shared" si="0"/>
        <v>0</v>
      </c>
    </row>
    <row r="133" spans="1:5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5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5" x14ac:dyDescent="0.2">
      <c r="A135" s="20">
        <v>5240</v>
      </c>
      <c r="B135" s="18" t="s">
        <v>353</v>
      </c>
      <c r="C135" s="22">
        <f>+C136</f>
        <v>29296.799999999999</v>
      </c>
      <c r="D135" s="25">
        <f t="shared" si="0"/>
        <v>4.7399896267344239E-3</v>
      </c>
    </row>
    <row r="136" spans="1:5" x14ac:dyDescent="0.2">
      <c r="A136" s="20">
        <v>5241</v>
      </c>
      <c r="B136" s="18" t="s">
        <v>415</v>
      </c>
      <c r="C136" s="22">
        <v>29296.799999999999</v>
      </c>
      <c r="D136" s="25">
        <f t="shared" si="0"/>
        <v>4.7399896267344239E-3</v>
      </c>
    </row>
    <row r="137" spans="1:5" x14ac:dyDescent="0.2">
      <c r="A137" s="20">
        <v>5242</v>
      </c>
      <c r="B137" s="18" t="s">
        <v>416</v>
      </c>
      <c r="C137" s="22">
        <v>0</v>
      </c>
      <c r="D137" s="25">
        <f t="shared" si="0"/>
        <v>0</v>
      </c>
    </row>
    <row r="138" spans="1:5" x14ac:dyDescent="0.2">
      <c r="A138" s="20">
        <v>5243</v>
      </c>
      <c r="B138" s="18" t="s">
        <v>417</v>
      </c>
      <c r="C138" s="22">
        <v>0</v>
      </c>
      <c r="D138" s="25">
        <f t="shared" si="0"/>
        <v>0</v>
      </c>
    </row>
    <row r="139" spans="1:5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5" x14ac:dyDescent="0.2">
      <c r="A140" s="20">
        <v>5250</v>
      </c>
      <c r="B140" s="18" t="s">
        <v>354</v>
      </c>
      <c r="C140" s="22">
        <v>0</v>
      </c>
      <c r="D140" s="25">
        <f t="shared" si="0"/>
        <v>0</v>
      </c>
    </row>
    <row r="141" spans="1:5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5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5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5" x14ac:dyDescent="0.2">
      <c r="A144" s="20">
        <v>5260</v>
      </c>
      <c r="B144" s="18" t="s">
        <v>422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f>+C184</f>
        <v>266088.32000000001</v>
      </c>
      <c r="D183" s="25">
        <f t="shared" si="1"/>
        <v>4.3050977464951463E-2</v>
      </c>
    </row>
    <row r="184" spans="1:4" x14ac:dyDescent="0.2">
      <c r="A184" s="20">
        <v>5510</v>
      </c>
      <c r="B184" s="18" t="s">
        <v>458</v>
      </c>
      <c r="C184" s="22">
        <f>+C189+C191</f>
        <v>266088.32000000001</v>
      </c>
      <c r="D184" s="25">
        <f t="shared" si="1"/>
        <v>4.3050977464951463E-2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242351.02</v>
      </c>
      <c r="D189" s="25">
        <f t="shared" si="1"/>
        <v>3.9210470796418276E-2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23737.3</v>
      </c>
      <c r="D191" s="25">
        <f t="shared" si="1"/>
        <v>3.8405066685331859E-3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  <row r="219" spans="1:4" x14ac:dyDescent="0.2">
      <c r="B219" s="18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25:E25"/>
    <mergeCell ref="D63:E63"/>
  </mergeCells>
  <pageMargins left="0.7" right="0.7" top="0.75" bottom="0.75" header="0.3" footer="0.3"/>
  <pageSetup orientation="portrait" r:id="rId1"/>
  <ignoredErrors>
    <ignoredError sqref="D96:D21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2" zoomScale="130" zoomScaleNormal="130" workbookViewId="0">
      <selection activeCell="B29" sqref="B2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4" width="11.140625" style="28" bestFit="1" customWidth="1"/>
    <col min="5" max="5" width="9.28515625" style="28" bestFit="1" customWidth="1"/>
    <col min="6" max="16384" width="9.140625" style="28"/>
  </cols>
  <sheetData>
    <row r="1" spans="1:5" ht="18.95" customHeight="1" x14ac:dyDescent="0.2">
      <c r="A1" s="103" t="str">
        <f>ESF!A1</f>
        <v>Fideicomiso de Obras por Cooperación</v>
      </c>
      <c r="B1" s="103"/>
      <c r="C1" s="103"/>
      <c r="D1" s="26" t="s">
        <v>180</v>
      </c>
      <c r="E1" s="27">
        <f>ESF!H1</f>
        <v>2018</v>
      </c>
    </row>
    <row r="2" spans="1:5" ht="18.95" customHeight="1" x14ac:dyDescent="0.2">
      <c r="A2" s="103" t="s">
        <v>486</v>
      </c>
      <c r="B2" s="103"/>
      <c r="C2" s="103"/>
      <c r="D2" s="26" t="s">
        <v>182</v>
      </c>
      <c r="E2" s="27" t="str">
        <f>ESF!H2</f>
        <v>Trimestral</v>
      </c>
    </row>
    <row r="3" spans="1:5" ht="18.95" customHeight="1" x14ac:dyDescent="0.2">
      <c r="A3" s="103" t="str">
        <f>ESF!A3</f>
        <v>Correspondiente del 01 de enero al 30 de junio 2018</v>
      </c>
      <c r="B3" s="103"/>
      <c r="C3" s="103"/>
      <c r="D3" s="26" t="s">
        <v>184</v>
      </c>
      <c r="E3" s="27">
        <f>ESF!H3</f>
        <v>2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0</v>
      </c>
    </row>
    <row r="9" spans="1:5" x14ac:dyDescent="0.2">
      <c r="A9" s="32">
        <v>3120</v>
      </c>
      <c r="B9" s="28" t="s">
        <v>487</v>
      </c>
      <c r="C9" s="33">
        <v>0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3998085.49</v>
      </c>
      <c r="D14" s="28" t="s">
        <v>539</v>
      </c>
    </row>
    <row r="15" spans="1:5" x14ac:dyDescent="0.2">
      <c r="A15" s="32">
        <v>3220</v>
      </c>
      <c r="B15" s="28" t="s">
        <v>491</v>
      </c>
      <c r="C15" s="33">
        <v>102731703.69</v>
      </c>
      <c r="D15" s="28" t="s">
        <v>539</v>
      </c>
    </row>
    <row r="16" spans="1:5" x14ac:dyDescent="0.2">
      <c r="A16" s="32">
        <v>3230</v>
      </c>
      <c r="B16" s="28" t="s">
        <v>492</v>
      </c>
      <c r="C16" s="33"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  <row r="29" spans="1:3" x14ac:dyDescent="0.2">
      <c r="B29" s="28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64" workbookViewId="0">
      <selection activeCell="B82" sqref="B82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3" t="str">
        <f>ESF!A1</f>
        <v>Fideicomiso de Obras por Cooperación</v>
      </c>
      <c r="B1" s="103"/>
      <c r="C1" s="103"/>
      <c r="D1" s="26" t="s">
        <v>180</v>
      </c>
      <c r="E1" s="27">
        <f>ESF!H1</f>
        <v>2018</v>
      </c>
    </row>
    <row r="2" spans="1:5" s="34" customFormat="1" ht="18.95" customHeight="1" x14ac:dyDescent="0.25">
      <c r="A2" s="103" t="s">
        <v>504</v>
      </c>
      <c r="B2" s="103"/>
      <c r="C2" s="103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3" t="str">
        <f>ESF!A3</f>
        <v>Correspondiente del 01 de enero al 30 de junio 2018</v>
      </c>
      <c r="B3" s="103"/>
      <c r="C3" s="103"/>
      <c r="D3" s="26" t="s">
        <v>184</v>
      </c>
      <c r="E3" s="27">
        <f>ESF!H3</f>
        <v>2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2500</v>
      </c>
      <c r="D8" s="33">
        <v>2500</v>
      </c>
    </row>
    <row r="9" spans="1:5" x14ac:dyDescent="0.2">
      <c r="A9" s="32">
        <v>1112</v>
      </c>
      <c r="B9" s="28" t="s">
        <v>506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507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186</v>
      </c>
      <c r="C11" s="33">
        <v>67360487.969999999</v>
      </c>
      <c r="D11" s="33">
        <v>59962779.049999997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f>SUM(C8:C14)</f>
        <v>67362987.969999999</v>
      </c>
      <c r="D15" s="33">
        <f>SUM(D8:D14)</f>
        <v>59965279.049999997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v>0</v>
      </c>
    </row>
    <row r="21" spans="1:5" x14ac:dyDescent="0.2">
      <c r="A21" s="32">
        <v>1231</v>
      </c>
      <c r="B21" s="28" t="s">
        <v>221</v>
      </c>
      <c r="C21" s="33">
        <v>0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0</v>
      </c>
    </row>
    <row r="24" spans="1:5" x14ac:dyDescent="0.2">
      <c r="A24" s="32">
        <v>1234</v>
      </c>
      <c r="B24" s="28" t="s">
        <v>224</v>
      </c>
      <c r="C24" s="33">
        <v>0</v>
      </c>
    </row>
    <row r="25" spans="1:5" x14ac:dyDescent="0.2">
      <c r="A25" s="32">
        <v>1235</v>
      </c>
      <c r="B25" s="28" t="s">
        <v>225</v>
      </c>
      <c r="C25" s="33">
        <v>0</v>
      </c>
    </row>
    <row r="26" spans="1:5" x14ac:dyDescent="0.2">
      <c r="A26" s="32">
        <v>1236</v>
      </c>
      <c r="B26" s="28" t="s">
        <v>226</v>
      </c>
      <c r="C26" s="33">
        <v>0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v>0</v>
      </c>
    </row>
    <row r="29" spans="1:5" x14ac:dyDescent="0.2">
      <c r="A29" s="32">
        <v>1241</v>
      </c>
      <c r="B29" s="28" t="s">
        <v>229</v>
      </c>
      <c r="C29" s="33">
        <v>0</v>
      </c>
    </row>
    <row r="30" spans="1:5" x14ac:dyDescent="0.2">
      <c r="A30" s="32">
        <v>1242</v>
      </c>
      <c r="B30" s="28" t="s">
        <v>230</v>
      </c>
      <c r="C30" s="33">
        <v>0</v>
      </c>
    </row>
    <row r="31" spans="1:5" x14ac:dyDescent="0.2">
      <c r="A31" s="32">
        <v>1243</v>
      </c>
      <c r="B31" s="28" t="s">
        <v>231</v>
      </c>
      <c r="C31" s="33">
        <v>0</v>
      </c>
    </row>
    <row r="32" spans="1:5" x14ac:dyDescent="0.2">
      <c r="A32" s="32">
        <v>1244</v>
      </c>
      <c r="B32" s="28" t="s">
        <v>232</v>
      </c>
      <c r="C32" s="33">
        <v>0</v>
      </c>
    </row>
    <row r="33" spans="1:5" x14ac:dyDescent="0.2">
      <c r="A33" s="32">
        <v>1245</v>
      </c>
      <c r="B33" s="28" t="s">
        <v>233</v>
      </c>
      <c r="C33" s="33">
        <v>0</v>
      </c>
    </row>
    <row r="34" spans="1:5" x14ac:dyDescent="0.2">
      <c r="A34" s="32">
        <v>1246</v>
      </c>
      <c r="B34" s="28" t="s">
        <v>234</v>
      </c>
      <c r="C34" s="33">
        <v>0</v>
      </c>
    </row>
    <row r="35" spans="1:5" x14ac:dyDescent="0.2">
      <c r="A35" s="32">
        <v>1247</v>
      </c>
      <c r="B35" s="28" t="s">
        <v>235</v>
      </c>
      <c r="C35" s="33">
        <v>0</v>
      </c>
    </row>
    <row r="36" spans="1:5" x14ac:dyDescent="0.2">
      <c r="A36" s="32">
        <v>1248</v>
      </c>
      <c r="B36" s="28" t="s">
        <v>236</v>
      </c>
      <c r="C36" s="33">
        <v>0</v>
      </c>
    </row>
    <row r="37" spans="1:5" x14ac:dyDescent="0.2">
      <c r="A37" s="32">
        <v>1250</v>
      </c>
      <c r="B37" s="28" t="s">
        <v>238</v>
      </c>
      <c r="C37" s="33">
        <v>0</v>
      </c>
    </row>
    <row r="38" spans="1:5" x14ac:dyDescent="0.2">
      <c r="A38" s="32">
        <v>1251</v>
      </c>
      <c r="B38" s="28" t="s">
        <v>239</v>
      </c>
      <c r="C38" s="33">
        <v>0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0</v>
      </c>
    </row>
    <row r="42" spans="1:5" x14ac:dyDescent="0.2">
      <c r="A42" s="32">
        <v>1259</v>
      </c>
      <c r="B42" s="28" t="s">
        <v>243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f>+C47</f>
        <v>266088.32000000001</v>
      </c>
      <c r="D46" s="33">
        <f>+D47</f>
        <v>502522.27</v>
      </c>
    </row>
    <row r="47" spans="1:5" x14ac:dyDescent="0.2">
      <c r="A47" s="32">
        <v>5510</v>
      </c>
      <c r="B47" s="28" t="s">
        <v>458</v>
      </c>
      <c r="C47" s="33">
        <f>+C52+C54</f>
        <v>266088.32000000001</v>
      </c>
      <c r="D47" s="33">
        <f>+D52+D54</f>
        <v>502522.27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242351.02</v>
      </c>
      <c r="D52" s="33">
        <v>449719.05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23737.3</v>
      </c>
      <c r="D54" s="33">
        <v>52803.22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  <row r="82" spans="2:2" x14ac:dyDescent="0.2">
      <c r="B82" s="28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" right="0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topLeftCell="A7" zoomScale="130" zoomScaleNormal="130" workbookViewId="0">
      <selection activeCell="E27" sqref="E27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4" t="str">
        <f>'Notas a los Edos Financieros'!A1</f>
        <v>Fideicomiso de Obras por Cooperación</v>
      </c>
      <c r="B1" s="104"/>
      <c r="C1" s="104"/>
      <c r="D1" s="104"/>
    </row>
    <row r="2" spans="1:4" s="36" customFormat="1" ht="18.95" customHeight="1" x14ac:dyDescent="0.25">
      <c r="A2" s="104" t="s">
        <v>516</v>
      </c>
      <c r="B2" s="104"/>
      <c r="C2" s="104"/>
      <c r="D2" s="104"/>
    </row>
    <row r="3" spans="1:4" s="36" customFormat="1" ht="18.95" customHeight="1" x14ac:dyDescent="0.25">
      <c r="A3" s="104" t="str">
        <f>'Notas a los Edos Financieros'!A3</f>
        <v>Correspondiente del 01 de enero al 30 de junio 2018</v>
      </c>
      <c r="B3" s="104"/>
      <c r="C3" s="104"/>
      <c r="D3" s="104"/>
    </row>
    <row r="4" spans="1:4" s="39" customFormat="1" ht="18.95" customHeight="1" x14ac:dyDescent="0.2">
      <c r="A4" s="105" t="s">
        <v>512</v>
      </c>
      <c r="B4" s="105"/>
      <c r="C4" s="105"/>
      <c r="D4" s="105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10178858.51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10178858.51</v>
      </c>
    </row>
    <row r="23" spans="1:4" x14ac:dyDescent="0.2">
      <c r="B23" s="38" t="s">
        <v>544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opLeftCell="A22" zoomScale="120" zoomScaleNormal="120" workbookViewId="0">
      <selection activeCell="B40" sqref="B40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6" t="str">
        <f>'Notas a los Edos Financieros'!A1</f>
        <v>Fideicomiso de Obras por Cooperación</v>
      </c>
      <c r="B1" s="106"/>
      <c r="C1" s="106"/>
      <c r="D1" s="106"/>
    </row>
    <row r="2" spans="1:4" s="66" customFormat="1" ht="18.95" customHeight="1" x14ac:dyDescent="0.25">
      <c r="A2" s="106" t="s">
        <v>517</v>
      </c>
      <c r="B2" s="106"/>
      <c r="C2" s="106"/>
      <c r="D2" s="106"/>
    </row>
    <row r="3" spans="1:4" s="66" customFormat="1" ht="18.95" customHeight="1" x14ac:dyDescent="0.25">
      <c r="A3" s="106" t="str">
        <f>'Notas a los Edos Financieros'!A3</f>
        <v>Correspondiente del 01 de enero al 30 de junio 2018</v>
      </c>
      <c r="B3" s="106"/>
      <c r="C3" s="106"/>
      <c r="D3" s="106"/>
    </row>
    <row r="4" spans="1:4" s="67" customFormat="1" x14ac:dyDescent="0.2">
      <c r="A4" s="107"/>
      <c r="B4" s="107"/>
      <c r="C4" s="107"/>
      <c r="D4" s="107"/>
    </row>
    <row r="5" spans="1:4" x14ac:dyDescent="0.2">
      <c r="A5" s="68" t="s">
        <v>93</v>
      </c>
      <c r="B5" s="69"/>
      <c r="C5" s="70"/>
      <c r="D5" s="71">
        <v>5914684.7000000002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0</v>
      </c>
    </row>
    <row r="8" spans="1:4" x14ac:dyDescent="0.2">
      <c r="A8" s="52"/>
      <c r="B8" s="77" t="s">
        <v>91</v>
      </c>
      <c r="C8" s="54">
        <v>0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+C27</f>
        <v>266088.32000000001</v>
      </c>
    </row>
    <row r="27" spans="1:4" x14ac:dyDescent="0.2">
      <c r="A27" s="52"/>
      <c r="B27" s="77" t="s">
        <v>58</v>
      </c>
      <c r="C27" s="54">
        <v>266088.32000000001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6180773.0200000005</v>
      </c>
    </row>
    <row r="38" spans="1:4" x14ac:dyDescent="0.2">
      <c r="B38" s="38" t="s">
        <v>544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" zoomScale="120" zoomScaleNormal="120" workbookViewId="0">
      <pane ySplit="6" topLeftCell="A44" activePane="bottomLeft" state="frozen"/>
      <selection activeCell="A2" sqref="A2"/>
      <selection pane="bottomLeft" activeCell="B49" sqref="B49:D49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0.42578125" style="28" bestFit="1" customWidth="1"/>
    <col min="4" max="4" width="16.28515625" style="28" bestFit="1" customWidth="1"/>
    <col min="5" max="5" width="16.7109375" style="28" bestFit="1" customWidth="1"/>
    <col min="6" max="6" width="10.5703125" style="28" bestFit="1" customWidth="1"/>
    <col min="7" max="7" width="17.140625" style="28" bestFit="1" customWidth="1"/>
    <col min="8" max="8" width="9.28515625" style="28" bestFit="1" customWidth="1"/>
    <col min="9" max="9" width="11" style="28" bestFit="1" customWidth="1"/>
    <col min="10" max="10" width="14.140625" style="28" bestFit="1" customWidth="1"/>
    <col min="11" max="16384" width="9.140625" style="28"/>
  </cols>
  <sheetData>
    <row r="1" spans="1:10" ht="18.95" customHeight="1" x14ac:dyDescent="0.2">
      <c r="A1" s="103" t="str">
        <f>'Notas a los Edos Financieros'!A1</f>
        <v>Fideicomiso de Obras por Cooperación</v>
      </c>
      <c r="B1" s="108"/>
      <c r="C1" s="108"/>
      <c r="D1" s="108"/>
      <c r="E1" s="108"/>
      <c r="F1" s="108"/>
      <c r="G1" s="26" t="s">
        <v>180</v>
      </c>
      <c r="H1" s="27">
        <f>'Notas a los Edos Financieros'!E1</f>
        <v>2018</v>
      </c>
    </row>
    <row r="2" spans="1:10" ht="18.95" customHeight="1" x14ac:dyDescent="0.2">
      <c r="A2" s="103" t="s">
        <v>518</v>
      </c>
      <c r="B2" s="108"/>
      <c r="C2" s="108"/>
      <c r="D2" s="108"/>
      <c r="E2" s="108"/>
      <c r="F2" s="108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9" t="str">
        <f>'Notas a los Edos Financieros'!A3</f>
        <v>Correspondiente del 01 de enero al 30 de junio 2018</v>
      </c>
      <c r="B3" s="110"/>
      <c r="C3" s="110"/>
      <c r="D3" s="110"/>
      <c r="E3" s="110"/>
      <c r="F3" s="110"/>
      <c r="G3" s="26" t="s">
        <v>184</v>
      </c>
      <c r="H3" s="27">
        <f>'Notas a los Edos Financieros'!E3</f>
        <v>2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9542706.6400000006</v>
      </c>
      <c r="E36" s="33">
        <v>0</v>
      </c>
      <c r="F36" s="33">
        <v>9542706.6400000006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10174482.289999999</v>
      </c>
      <c r="E37" s="33">
        <v>9542706.6400000006</v>
      </c>
      <c r="F37" s="33">
        <v>631775.65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10174482.289999999</v>
      </c>
      <c r="E40" s="33">
        <v>10174482.289999999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9543506.6400000006</v>
      </c>
      <c r="F41" s="33">
        <v>9543506.6400000006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9543506.6400000006</v>
      </c>
      <c r="E42" s="33">
        <v>5914684.7000000002</v>
      </c>
      <c r="F42" s="33">
        <f>+D42-E42</f>
        <v>3628821.9400000004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5914684.7000000002</v>
      </c>
      <c r="E44" s="33">
        <v>5914684.7000000002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5914684.7000000002</v>
      </c>
      <c r="E45" s="33">
        <v>5897724.7000000002</v>
      </c>
      <c r="F45" s="33">
        <f>+D45-E45</f>
        <v>16960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5897724.7000000002</v>
      </c>
      <c r="E46" s="33">
        <v>5897724.7000000002</v>
      </c>
      <c r="F46" s="33">
        <f t="shared" ref="F46:F47" si="0">+D46-E46</f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5897724.7000000002</v>
      </c>
      <c r="E47" s="33">
        <v>5897724.7000000002</v>
      </c>
      <c r="F47" s="33">
        <f t="shared" si="0"/>
        <v>0</v>
      </c>
    </row>
    <row r="49" spans="2:2" x14ac:dyDescent="0.2">
      <c r="B49" s="28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auxcont</cp:lastModifiedBy>
  <cp:lastPrinted>2018-07-19T17:01:15Z</cp:lastPrinted>
  <dcterms:created xsi:type="dcterms:W3CDTF">2012-12-11T20:36:24Z</dcterms:created>
  <dcterms:modified xsi:type="dcterms:W3CDTF">2018-07-23T19:12:04Z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